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2022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D41" i="1" l="1"/>
  <c r="B41" i="1"/>
  <c r="B38" i="1"/>
  <c r="B43" i="1"/>
  <c r="D43" i="1"/>
  <c r="D53" i="1"/>
  <c r="C20" i="1" l="1"/>
  <c r="D20" i="1"/>
  <c r="B20" i="1"/>
  <c r="D6" i="1" l="1"/>
  <c r="D31" i="1" s="1"/>
  <c r="B6" i="1"/>
  <c r="B31" i="1" s="1"/>
  <c r="D38" i="1"/>
  <c r="C34" i="1"/>
  <c r="C38" i="1"/>
  <c r="D34" i="1"/>
  <c r="D59" i="1" l="1"/>
  <c r="D60" i="1" s="1"/>
  <c r="B34" i="1" l="1"/>
  <c r="C6" i="1"/>
  <c r="C31" i="1" s="1"/>
  <c r="C63" i="1"/>
  <c r="C53" i="1"/>
  <c r="C59" i="1" s="1"/>
  <c r="B53" i="1"/>
  <c r="B59" i="1" l="1"/>
  <c r="B60" i="1" s="1"/>
  <c r="C60" i="1"/>
</calcChain>
</file>

<file path=xl/sharedStrings.xml><?xml version="1.0" encoding="utf-8"?>
<sst xmlns="http://schemas.openxmlformats.org/spreadsheetml/2006/main" count="83" uniqueCount="81">
  <si>
    <t>тыс. руб.</t>
  </si>
  <si>
    <t>ПОКАЗАТЕЛИ</t>
  </si>
  <si>
    <t>НАЛОГОВЫЕ И НЕНАЛОГОВЫЕ ДОХОДЫ</t>
  </si>
  <si>
    <t>Налог на доходы физических лиц</t>
  </si>
  <si>
    <t>Акцизы по подакцизным товарам</t>
  </si>
  <si>
    <t>Акцизы</t>
  </si>
  <si>
    <t xml:space="preserve">Единый сельскохозяйственный налог </t>
  </si>
  <si>
    <t>налог на имущество физических лиц</t>
  </si>
  <si>
    <t>земельный налог</t>
  </si>
  <si>
    <t>Доходы от использования имущества</t>
  </si>
  <si>
    <t>Доходы от возмещения расходов</t>
  </si>
  <si>
    <t>Доходы от реализации имущества</t>
  </si>
  <si>
    <t>Доходы от продажи земельных участков</t>
  </si>
  <si>
    <t>Штрафы, санкции, возмещение ущерба</t>
  </si>
  <si>
    <t>Прочие неналоговые доходы</t>
  </si>
  <si>
    <t>БЕЗВОЗМЕЗДНЫЕ ПОСТУПЛЕНИЯ</t>
  </si>
  <si>
    <t>Дотации на выравнивание бюджетной обеспеченности</t>
  </si>
  <si>
    <t>Субвенции, в т.ч.</t>
  </si>
  <si>
    <t>Иные межбюджетные трансферты, из них:</t>
  </si>
  <si>
    <t>Прочие безвозмездные поступления</t>
  </si>
  <si>
    <t>Возврат остатков целевых МБТ</t>
  </si>
  <si>
    <t>ИТОГО ДОХОДОВ</t>
  </si>
  <si>
    <t>РАСХОДЫ БЮДЖЕТА</t>
  </si>
  <si>
    <t>Раздел I. Социально-значимые расходы</t>
  </si>
  <si>
    <t>Заработная плата и начисления на нее (в т.ч. АУ, БУ)</t>
  </si>
  <si>
    <t>Социальное обеспечение и иные выплаты населению (ВР 300)</t>
  </si>
  <si>
    <t>Раздел II. Первоочередные расходы</t>
  </si>
  <si>
    <t>Расходы на обслуживание мун. долга (ВР 730)</t>
  </si>
  <si>
    <t>Иные выплаты персоналу, за исключением фонда оплаты труда (ВР 112, 122)</t>
  </si>
  <si>
    <t>Закупка товаров, работ, услуг (ВР 240)</t>
  </si>
  <si>
    <t>- в целях кап.ремонта мун-го имущества (КВР 243)</t>
  </si>
  <si>
    <t xml:space="preserve">                   коммунальные услуги (в т.ч. АУ, БУ)</t>
  </si>
  <si>
    <t xml:space="preserve">                   содержание имущества</t>
  </si>
  <si>
    <t>Субсидии автономным, бюджетным учреждениям на финансовое обеспечение муниципального задания (ВР 611, 621) (за исключ. заработной платы, начислений на нее и коммунальных услуг)</t>
  </si>
  <si>
    <t>Субсидии автономным, бюджетным учреждениям на иные цели (ВР 612, 622)</t>
  </si>
  <si>
    <t>Субсидии некоммерческим организациям (за исключением государственных (муниципальных) учреждений (ВР 630)</t>
  </si>
  <si>
    <t>Субсидии юридическим лицам (кроме некоммерческих организаций), индивидуальным предпринимателям, физическим лицам (ВР 810)</t>
  </si>
  <si>
    <t>Исполнение судебных актов (ВР 830)</t>
  </si>
  <si>
    <t>Уплата налогов и иных платежей (ВР 850)</t>
  </si>
  <si>
    <t>Выборы дапутатов Совета (ВР 880)</t>
  </si>
  <si>
    <t>Раздел III. Иные расходы</t>
  </si>
  <si>
    <t>Кап. вложения в объекты мун.соб-ти (КВР 400)</t>
  </si>
  <si>
    <t>Межбюджетные трансферты (ВР 500)</t>
  </si>
  <si>
    <t xml:space="preserve">Другие расходы, </t>
  </si>
  <si>
    <t>Дорожный фонд</t>
  </si>
  <si>
    <t>ИТОГО РАСХОДОВ</t>
  </si>
  <si>
    <t>Профицит (+)/дефицит (-)</t>
  </si>
  <si>
    <t>ИСТОЧНИКИ ФИНАНСИРОВАНИЯ ДЕФИЦИТА БЮДЖЕТА</t>
  </si>
  <si>
    <t>Итого источников</t>
  </si>
  <si>
    <t>Бюджетные кредиты, полученные от других бюджетов</t>
  </si>
  <si>
    <t xml:space="preserve"> - получение бюджетных кредитов</t>
  </si>
  <si>
    <t xml:space="preserve"> - погашение бюджетных кредитов</t>
  </si>
  <si>
    <t>Кредиты, полученные от кредитных организаций</t>
  </si>
  <si>
    <t xml:space="preserve"> - получение кредитов от кредитных организаций</t>
  </si>
  <si>
    <t xml:space="preserve"> - погашение кредитов от кредитных организаций</t>
  </si>
  <si>
    <t>Исполнение государственных и муниципальных гарантий</t>
  </si>
  <si>
    <t>Прочие</t>
  </si>
  <si>
    <t>- возврат бюджетных кредитов от бюджетов поселений</t>
  </si>
  <si>
    <t>- бюджетные кредиты, предоставленные бюджетам поселений</t>
  </si>
  <si>
    <t>Акции и иные формы участия в капитале</t>
  </si>
  <si>
    <t>Изменение остатков средств бюджетов</t>
  </si>
  <si>
    <t>ОСТАТКИ</t>
  </si>
  <si>
    <t>в том числе целевые</t>
  </si>
  <si>
    <t>Справочно:</t>
  </si>
  <si>
    <t>Муниципальный долг, в т.ч.</t>
  </si>
  <si>
    <t>коммерческим кредитам</t>
  </si>
  <si>
    <t>бюджетным кредитам</t>
  </si>
  <si>
    <t>% мун.долга от объема доходов без учета безвозмездных поступлений и отчислений по доп.нормативу по НДФЛ</t>
  </si>
  <si>
    <t>фактически исполнено на 01.11.2022 года</t>
  </si>
  <si>
    <t>ожидаемое исполнение за 2022 год</t>
  </si>
  <si>
    <t>на КГС</t>
  </si>
  <si>
    <t>на обеспечение и развитие МТБ домов культуры</t>
  </si>
  <si>
    <t>на передаваемые полномочия</t>
  </si>
  <si>
    <t>на воинский учет</t>
  </si>
  <si>
    <t>фактически исполнено на 01.11.2022года</t>
  </si>
  <si>
    <t>ожидаемое исполнение за 2022год</t>
  </si>
  <si>
    <t>задолженность по отмененным налогам и сборам</t>
  </si>
  <si>
    <t>Субсидии , в т. ч.</t>
  </si>
  <si>
    <t>- прочие закупки (КВР 244,247), из них:</t>
  </si>
  <si>
    <t>Раздел IV.За счет целевых МБТ (субвенций, субсидий (кроме субсидий, являющихся источником оплаты труда), иных МБТ)</t>
  </si>
  <si>
    <t xml:space="preserve">Ожидаемое  исполнение  бюджета Туксинского сельского поселения за 2022 год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</si>
</sst>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>
    <font>
      <sz val="11"/>
      <color theme="1"/>
      <name val="Calibri"/>
      <family val="2"/>
      <charset val="204"/>
      <scheme val="minor"/>
    </font>
    <font>
      <b/>
      <i/>
      <u/>
      <sz val="18"/>
      <color rgb="FFFF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0"/>
      <name val="Times New Roman Greek"/>
      <charset val="204"/>
    </font>
    <font>
      <sz val="10"/>
      <name val="Times New Roman Cyr"/>
      <charset val="204"/>
    </font>
    <font>
      <b/>
      <i/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i/>
      <sz val="1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CCFFCC"/>
        <bgColor indexed="8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3" fillId="0" borderId="0" xfId="0" applyNumberFormat="1" applyFont="1" applyAlignment="1">
      <alignment horizontal="left" wrapText="1"/>
    </xf>
    <xf numFmtId="0" fontId="3" fillId="0" borderId="0" xfId="0" applyFont="1"/>
    <xf numFmtId="0" fontId="3" fillId="0" borderId="0" xfId="0" applyFont="1" applyAlignment="1">
      <alignment horizontal="right"/>
    </xf>
    <xf numFmtId="3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3" fontId="5" fillId="2" borderId="2" xfId="0" applyNumberFormat="1" applyFont="1" applyFill="1" applyBorder="1" applyAlignment="1" applyProtection="1">
      <alignment horizontal="center" vertical="center" wrapText="1"/>
      <protection locked="0"/>
    </xf>
    <xf numFmtId="3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3" fontId="5" fillId="2" borderId="3" xfId="0" applyNumberFormat="1" applyFont="1" applyFill="1" applyBorder="1" applyAlignment="1" applyProtection="1">
      <alignment horizontal="center" vertical="center" wrapText="1"/>
      <protection locked="0"/>
    </xf>
    <xf numFmtId="3" fontId="7" fillId="0" borderId="1" xfId="0" applyNumberFormat="1" applyFont="1" applyFill="1" applyBorder="1" applyAlignment="1" applyProtection="1">
      <alignment horizontal="left" vertical="top" wrapText="1"/>
      <protection locked="0"/>
    </xf>
    <xf numFmtId="3" fontId="7" fillId="3" borderId="1" xfId="0" applyNumberFormat="1" applyFont="1" applyFill="1" applyBorder="1" applyAlignment="1" applyProtection="1">
      <alignment horizontal="right" vertical="top"/>
    </xf>
    <xf numFmtId="0" fontId="8" fillId="0" borderId="0" xfId="0" applyFont="1"/>
    <xf numFmtId="3" fontId="9" fillId="0" borderId="1" xfId="0" applyNumberFormat="1" applyFont="1" applyFill="1" applyBorder="1" applyAlignment="1" applyProtection="1">
      <alignment horizontal="left" vertical="top" wrapText="1"/>
      <protection locked="0"/>
    </xf>
    <xf numFmtId="3" fontId="9" fillId="0" borderId="1" xfId="0" applyNumberFormat="1" applyFont="1" applyFill="1" applyBorder="1" applyAlignment="1" applyProtection="1">
      <alignment horizontal="right" vertical="top"/>
    </xf>
    <xf numFmtId="49" fontId="10" fillId="4" borderId="4" xfId="0" applyNumberFormat="1" applyFont="1" applyFill="1" applyBorder="1" applyAlignment="1" applyProtection="1">
      <alignment horizontal="left" vertical="center" wrapText="1"/>
    </xf>
    <xf numFmtId="3" fontId="7" fillId="4" borderId="1" xfId="0" applyNumberFormat="1" applyFont="1" applyFill="1" applyBorder="1" applyAlignment="1" applyProtection="1">
      <alignment horizontal="right" vertical="top"/>
    </xf>
    <xf numFmtId="3" fontId="9" fillId="4" borderId="1" xfId="0" applyNumberFormat="1" applyFont="1" applyFill="1" applyBorder="1" applyAlignment="1" applyProtection="1">
      <alignment horizontal="right" vertical="top"/>
    </xf>
    <xf numFmtId="3" fontId="4" fillId="0" borderId="1" xfId="0" applyNumberFormat="1" applyFont="1" applyFill="1" applyBorder="1" applyAlignment="1" applyProtection="1">
      <alignment horizontal="left" vertical="top" wrapText="1"/>
      <protection locked="0"/>
    </xf>
    <xf numFmtId="3" fontId="4" fillId="0" borderId="1" xfId="0" applyNumberFormat="1" applyFont="1" applyFill="1" applyBorder="1" applyAlignment="1" applyProtection="1">
      <alignment horizontal="right" vertical="center"/>
    </xf>
    <xf numFmtId="3" fontId="9" fillId="2" borderId="2" xfId="0" applyNumberFormat="1" applyFont="1" applyFill="1" applyBorder="1" applyAlignment="1" applyProtection="1">
      <alignment horizontal="center" vertical="center" wrapText="1"/>
      <protection locked="0"/>
    </xf>
    <xf numFmtId="3" fontId="9" fillId="2" borderId="3" xfId="0" applyNumberFormat="1" applyFont="1" applyFill="1" applyBorder="1" applyAlignment="1" applyProtection="1">
      <alignment horizontal="center" vertical="center" wrapText="1"/>
      <protection locked="0"/>
    </xf>
    <xf numFmtId="3" fontId="12" fillId="0" borderId="1" xfId="0" applyNumberFormat="1" applyFont="1" applyFill="1" applyBorder="1" applyAlignment="1" applyProtection="1">
      <alignment horizontal="left" vertical="top" wrapText="1"/>
      <protection locked="0"/>
    </xf>
    <xf numFmtId="3" fontId="12" fillId="0" borderId="1" xfId="0" applyNumberFormat="1" applyFont="1" applyFill="1" applyBorder="1" applyAlignment="1" applyProtection="1">
      <alignment vertical="top"/>
    </xf>
    <xf numFmtId="3" fontId="9" fillId="0" borderId="1" xfId="0" applyNumberFormat="1" applyFont="1" applyFill="1" applyBorder="1" applyAlignment="1" applyProtection="1">
      <alignment vertical="top"/>
    </xf>
    <xf numFmtId="3" fontId="9" fillId="3" borderId="5" xfId="0" applyNumberFormat="1" applyFont="1" applyFill="1" applyBorder="1" applyAlignment="1" applyProtection="1">
      <alignment vertical="top"/>
    </xf>
    <xf numFmtId="49" fontId="11" fillId="4" borderId="1" xfId="0" applyNumberFormat="1" applyFont="1" applyFill="1" applyBorder="1" applyAlignment="1" applyProtection="1">
      <alignment vertical="center" wrapText="1"/>
    </xf>
    <xf numFmtId="3" fontId="11" fillId="4" borderId="5" xfId="0" applyNumberFormat="1" applyFont="1" applyFill="1" applyBorder="1" applyAlignment="1" applyProtection="1">
      <alignment vertical="center" wrapText="1"/>
    </xf>
    <xf numFmtId="3" fontId="11" fillId="4" borderId="1" xfId="0" applyNumberFormat="1" applyFont="1" applyFill="1" applyBorder="1" applyAlignment="1" applyProtection="1">
      <alignment vertical="center" wrapText="1"/>
    </xf>
    <xf numFmtId="3" fontId="9" fillId="4" borderId="1" xfId="0" applyNumberFormat="1" applyFont="1" applyFill="1" applyBorder="1" applyAlignment="1" applyProtection="1">
      <alignment horizontal="left" vertical="top" wrapText="1"/>
      <protection locked="0"/>
    </xf>
    <xf numFmtId="3" fontId="9" fillId="4" borderId="1" xfId="0" applyNumberFormat="1" applyFont="1" applyFill="1" applyBorder="1" applyAlignment="1" applyProtection="1">
      <alignment vertical="top"/>
    </xf>
    <xf numFmtId="3" fontId="7" fillId="0" borderId="1" xfId="0" applyNumberFormat="1" applyFont="1" applyFill="1" applyBorder="1" applyAlignment="1" applyProtection="1">
      <alignment vertical="top"/>
    </xf>
    <xf numFmtId="3" fontId="4" fillId="0" borderId="1" xfId="0" applyNumberFormat="1" applyFont="1" applyFill="1" applyBorder="1" applyAlignment="1" applyProtection="1">
      <alignment vertical="top"/>
    </xf>
    <xf numFmtId="3" fontId="4" fillId="4" borderId="1" xfId="0" applyNumberFormat="1" applyFont="1" applyFill="1" applyBorder="1" applyAlignment="1" applyProtection="1">
      <alignment vertical="top"/>
    </xf>
    <xf numFmtId="49" fontId="9" fillId="0" borderId="1" xfId="0" applyNumberFormat="1" applyFont="1" applyFill="1" applyBorder="1" applyAlignment="1" applyProtection="1">
      <alignment horizontal="left" vertical="top" wrapText="1"/>
      <protection locked="0"/>
    </xf>
    <xf numFmtId="3" fontId="14" fillId="0" borderId="1" xfId="0" applyNumberFormat="1" applyFont="1" applyFill="1" applyBorder="1" applyAlignment="1">
      <alignment vertical="top"/>
    </xf>
    <xf numFmtId="3" fontId="14" fillId="0" borderId="1" xfId="0" applyNumberFormat="1" applyFont="1" applyFill="1" applyBorder="1" applyAlignment="1">
      <alignment horizontal="right" vertical="top"/>
    </xf>
    <xf numFmtId="3" fontId="7" fillId="0" borderId="1" xfId="0" applyNumberFormat="1" applyFont="1" applyFill="1" applyBorder="1" applyAlignment="1" applyProtection="1">
      <alignment vertical="center" wrapText="1"/>
      <protection locked="0"/>
    </xf>
    <xf numFmtId="0" fontId="8" fillId="4" borderId="1" xfId="0" applyFont="1" applyFill="1" applyBorder="1"/>
    <xf numFmtId="9" fontId="15" fillId="0" borderId="1" xfId="0" applyNumberFormat="1" applyFont="1" applyFill="1" applyBorder="1" applyAlignment="1">
      <alignment vertical="top"/>
    </xf>
    <xf numFmtId="3" fontId="9" fillId="3" borderId="1" xfId="0" applyNumberFormat="1" applyFont="1" applyFill="1" applyBorder="1" applyAlignment="1" applyProtection="1">
      <alignment horizontal="left" vertical="top" wrapText="1"/>
      <protection locked="0"/>
    </xf>
    <xf numFmtId="3" fontId="9" fillId="3" borderId="1" xfId="0" applyNumberFormat="1" applyFont="1" applyFill="1" applyBorder="1" applyAlignment="1" applyProtection="1">
      <alignment vertical="top"/>
    </xf>
    <xf numFmtId="3" fontId="9" fillId="2" borderId="2" xfId="0" applyNumberFormat="1" applyFont="1" applyFill="1" applyBorder="1" applyAlignment="1" applyProtection="1">
      <alignment horizontal="center" vertical="center" wrapText="1"/>
      <protection locked="0"/>
    </xf>
    <xf numFmtId="3" fontId="9" fillId="2" borderId="3" xfId="0" applyNumberFormat="1" applyFont="1" applyFill="1" applyBorder="1" applyAlignment="1" applyProtection="1">
      <alignment horizontal="center" vertical="center" wrapText="1"/>
      <protection locked="0"/>
    </xf>
    <xf numFmtId="3" fontId="13" fillId="5" borderId="2" xfId="0" applyNumberFormat="1" applyFont="1" applyFill="1" applyBorder="1" applyAlignment="1" applyProtection="1">
      <alignment horizontal="center" vertical="center" wrapText="1"/>
      <protection locked="0"/>
    </xf>
    <xf numFmtId="3" fontId="13" fillId="5" borderId="3" xfId="0" applyNumberFormat="1" applyFont="1" applyFill="1" applyBorder="1" applyAlignment="1" applyProtection="1">
      <alignment horizontal="center" vertical="center" wrapText="1"/>
      <protection locked="0"/>
    </xf>
    <xf numFmtId="3" fontId="9" fillId="2" borderId="1" xfId="0" applyNumberFormat="1" applyFont="1" applyFill="1" applyBorder="1" applyAlignment="1" applyProtection="1">
      <alignment horizontal="center" vertical="center" wrapText="1"/>
      <protection locked="0"/>
    </xf>
    <xf numFmtId="3" fontId="9" fillId="2" borderId="2" xfId="0" applyNumberFormat="1" applyFont="1" applyFill="1" applyBorder="1" applyAlignment="1" applyProtection="1">
      <alignment horizontal="center" vertical="center" wrapText="1"/>
      <protection locked="0"/>
    </xf>
    <xf numFmtId="3" fontId="9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NumberFormat="1" applyFont="1" applyFill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3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3" fontId="5" fillId="2" borderId="2" xfId="0" applyNumberFormat="1" applyFont="1" applyFill="1" applyBorder="1" applyAlignment="1" applyProtection="1">
      <alignment horizontal="center" vertical="center" wrapText="1"/>
      <protection locked="0"/>
    </xf>
    <xf numFmtId="3" fontId="5" fillId="2" borderId="3" xfId="0" applyNumberFormat="1" applyFont="1" applyFill="1" applyBorder="1" applyAlignment="1" applyProtection="1">
      <alignment horizontal="center" vertical="center" wrapText="1"/>
      <protection locked="0"/>
    </xf>
    <xf numFmtId="3" fontId="4" fillId="5" borderId="2" xfId="0" applyNumberFormat="1" applyFont="1" applyFill="1" applyBorder="1" applyAlignment="1" applyProtection="1">
      <alignment horizontal="center" vertical="center" wrapText="1"/>
      <protection locked="0"/>
    </xf>
    <xf numFmtId="3" fontId="4" fillId="5" borderId="3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39"/>
  <sheetViews>
    <sheetView tabSelected="1" workbookViewId="0">
      <selection activeCell="B78" sqref="B78"/>
    </sheetView>
  </sheetViews>
  <sheetFormatPr defaultRowHeight="15"/>
  <cols>
    <col min="1" max="1" width="41.140625" customWidth="1"/>
    <col min="2" max="2" width="17.5703125" customWidth="1"/>
    <col min="3" max="3" width="10.85546875" hidden="1" customWidth="1"/>
    <col min="4" max="4" width="20" customWidth="1"/>
  </cols>
  <sheetData>
    <row r="1" spans="1:4" ht="23.25">
      <c r="A1" s="47"/>
      <c r="B1" s="47"/>
      <c r="C1" s="47"/>
      <c r="D1" s="47"/>
    </row>
    <row r="2" spans="1:4" ht="37.5" customHeight="1">
      <c r="A2" s="48" t="s">
        <v>80</v>
      </c>
      <c r="B2" s="48"/>
      <c r="C2" s="48"/>
      <c r="D2" s="48"/>
    </row>
    <row r="3" spans="1:4" ht="15.75">
      <c r="A3" s="1"/>
      <c r="B3" s="2"/>
      <c r="C3" s="2"/>
      <c r="D3" s="3" t="s">
        <v>0</v>
      </c>
    </row>
    <row r="4" spans="1:4">
      <c r="A4" s="4" t="s">
        <v>1</v>
      </c>
      <c r="B4" s="49" t="s">
        <v>68</v>
      </c>
      <c r="C4" s="5"/>
      <c r="D4" s="50" t="s">
        <v>69</v>
      </c>
    </row>
    <row r="5" spans="1:4">
      <c r="A5" s="6"/>
      <c r="B5" s="49"/>
      <c r="C5" s="7"/>
      <c r="D5" s="51"/>
    </row>
    <row r="6" spans="1:4" s="10" customFormat="1" ht="17.100000000000001" customHeight="1">
      <c r="A6" s="8" t="s">
        <v>2</v>
      </c>
      <c r="B6" s="9">
        <f>B7+B9+B10+B11+B12+B14+B15+B16+B17+B18+B19</f>
        <v>1644</v>
      </c>
      <c r="C6" s="9" t="e">
        <f>C7+C9+C10+C11+C12+C14+#REF!+C15+C16+C17+C18+C19</f>
        <v>#REF!</v>
      </c>
      <c r="D6" s="9">
        <f>D7+D9+D10+D11+D12+D14+D15+D16+D17+D18+D19</f>
        <v>1845</v>
      </c>
    </row>
    <row r="7" spans="1:4" s="10" customFormat="1" ht="17.100000000000001" customHeight="1">
      <c r="A7" s="11" t="s">
        <v>3</v>
      </c>
      <c r="B7" s="12">
        <v>145</v>
      </c>
      <c r="C7" s="12"/>
      <c r="D7" s="12">
        <v>155</v>
      </c>
    </row>
    <row r="8" spans="1:4" s="10" customFormat="1" ht="17.100000000000001" hidden="1" customHeight="1">
      <c r="A8" s="11" t="s">
        <v>4</v>
      </c>
      <c r="B8" s="12"/>
      <c r="C8" s="12"/>
      <c r="D8" s="12"/>
    </row>
    <row r="9" spans="1:4" s="10" customFormat="1" ht="17.100000000000001" customHeight="1">
      <c r="A9" s="13" t="s">
        <v>5</v>
      </c>
      <c r="B9" s="12">
        <v>1097</v>
      </c>
      <c r="C9" s="12"/>
      <c r="D9" s="12">
        <v>1143</v>
      </c>
    </row>
    <row r="10" spans="1:4" s="10" customFormat="1" ht="17.100000000000001" customHeight="1">
      <c r="A10" s="13" t="s">
        <v>6</v>
      </c>
      <c r="B10" s="12">
        <v>94</v>
      </c>
      <c r="C10" s="12"/>
      <c r="D10" s="12">
        <v>94</v>
      </c>
    </row>
    <row r="11" spans="1:4" s="10" customFormat="1" ht="17.100000000000001" customHeight="1">
      <c r="A11" s="13" t="s">
        <v>7</v>
      </c>
      <c r="B11" s="12">
        <v>31</v>
      </c>
      <c r="C11" s="12"/>
      <c r="D11" s="12">
        <v>52</v>
      </c>
    </row>
    <row r="12" spans="1:4" s="10" customFormat="1" ht="17.100000000000001" customHeight="1">
      <c r="A12" s="13" t="s">
        <v>8</v>
      </c>
      <c r="B12" s="12">
        <v>230</v>
      </c>
      <c r="C12" s="12"/>
      <c r="D12" s="12">
        <v>338</v>
      </c>
    </row>
    <row r="13" spans="1:4" s="10" customFormat="1" ht="17.100000000000001" customHeight="1">
      <c r="A13" s="13" t="s">
        <v>76</v>
      </c>
      <c r="B13" s="12">
        <v>0</v>
      </c>
      <c r="C13" s="12"/>
      <c r="D13" s="12">
        <v>0</v>
      </c>
    </row>
    <row r="14" spans="1:4" s="10" customFormat="1" ht="17.100000000000001" customHeight="1">
      <c r="A14" s="13" t="s">
        <v>9</v>
      </c>
      <c r="B14" s="12">
        <v>47</v>
      </c>
      <c r="C14" s="12"/>
      <c r="D14" s="12">
        <v>63</v>
      </c>
    </row>
    <row r="15" spans="1:4" s="10" customFormat="1" ht="17.100000000000001" customHeight="1">
      <c r="A15" s="13" t="s">
        <v>10</v>
      </c>
      <c r="B15" s="12">
        <v>0</v>
      </c>
      <c r="C15" s="12"/>
      <c r="D15" s="12">
        <v>0</v>
      </c>
    </row>
    <row r="16" spans="1:4" s="10" customFormat="1" ht="17.100000000000001" customHeight="1">
      <c r="A16" s="13" t="s">
        <v>11</v>
      </c>
      <c r="B16" s="12">
        <v>0</v>
      </c>
      <c r="C16" s="12"/>
      <c r="D16" s="12">
        <v>0</v>
      </c>
    </row>
    <row r="17" spans="1:4" s="10" customFormat="1" ht="17.100000000000001" customHeight="1">
      <c r="A17" s="13" t="s">
        <v>12</v>
      </c>
      <c r="B17" s="12">
        <v>0</v>
      </c>
      <c r="C17" s="12"/>
      <c r="D17" s="12">
        <v>0</v>
      </c>
    </row>
    <row r="18" spans="1:4" s="10" customFormat="1" ht="17.100000000000001" customHeight="1">
      <c r="A18" s="13" t="s">
        <v>13</v>
      </c>
      <c r="B18" s="12">
        <v>0</v>
      </c>
      <c r="C18" s="12"/>
      <c r="D18" s="12">
        <v>0</v>
      </c>
    </row>
    <row r="19" spans="1:4" s="10" customFormat="1" ht="17.100000000000001" customHeight="1">
      <c r="A19" s="13" t="s">
        <v>14</v>
      </c>
      <c r="B19" s="12">
        <v>0</v>
      </c>
      <c r="C19" s="12"/>
      <c r="D19" s="12">
        <v>0</v>
      </c>
    </row>
    <row r="20" spans="1:4" s="10" customFormat="1" ht="17.100000000000001" customHeight="1">
      <c r="A20" s="8" t="s">
        <v>15</v>
      </c>
      <c r="B20" s="14">
        <f>B21+B22+B25+B28+B29+B30</f>
        <v>5911</v>
      </c>
      <c r="C20" s="14">
        <f t="shared" ref="C20:D20" si="0">C21+C22+C25+C28+C29+C30</f>
        <v>0</v>
      </c>
      <c r="D20" s="14">
        <f t="shared" si="0"/>
        <v>7277</v>
      </c>
    </row>
    <row r="21" spans="1:4" s="10" customFormat="1" ht="17.100000000000001" customHeight="1">
      <c r="A21" s="11" t="s">
        <v>16</v>
      </c>
      <c r="B21" s="15">
        <v>1112</v>
      </c>
      <c r="C21" s="15"/>
      <c r="D21" s="15">
        <v>1257</v>
      </c>
    </row>
    <row r="22" spans="1:4" s="10" customFormat="1" ht="17.100000000000001" customHeight="1">
      <c r="A22" s="11" t="s">
        <v>17</v>
      </c>
      <c r="B22" s="15">
        <v>156</v>
      </c>
      <c r="C22" s="15"/>
      <c r="D22" s="15">
        <v>156</v>
      </c>
    </row>
    <row r="23" spans="1:4" s="10" customFormat="1" ht="17.100000000000001" customHeight="1">
      <c r="A23" s="8" t="s">
        <v>72</v>
      </c>
      <c r="B23" s="15">
        <v>2</v>
      </c>
      <c r="C23" s="15"/>
      <c r="D23" s="15">
        <v>2</v>
      </c>
    </row>
    <row r="24" spans="1:4" s="10" customFormat="1" ht="17.100000000000001" customHeight="1">
      <c r="A24" s="8" t="s">
        <v>73</v>
      </c>
      <c r="B24" s="15">
        <v>154</v>
      </c>
      <c r="C24" s="15"/>
      <c r="D24" s="15">
        <v>154</v>
      </c>
    </row>
    <row r="25" spans="1:4" s="10" customFormat="1" ht="30.75" customHeight="1">
      <c r="A25" s="11" t="s">
        <v>77</v>
      </c>
      <c r="B25" s="15">
        <v>1754</v>
      </c>
      <c r="C25" s="15"/>
      <c r="D25" s="15">
        <v>1773</v>
      </c>
    </row>
    <row r="26" spans="1:4" s="10" customFormat="1" ht="17.100000000000001" customHeight="1">
      <c r="A26" s="8" t="s">
        <v>71</v>
      </c>
      <c r="B26" s="15">
        <v>0</v>
      </c>
      <c r="C26" s="15"/>
      <c r="D26" s="15">
        <v>0</v>
      </c>
    </row>
    <row r="27" spans="1:4" s="10" customFormat="1" ht="17.100000000000001" customHeight="1">
      <c r="A27" s="8" t="s">
        <v>70</v>
      </c>
      <c r="B27" s="15">
        <v>1697</v>
      </c>
      <c r="C27" s="15"/>
      <c r="D27" s="15">
        <v>1697</v>
      </c>
    </row>
    <row r="28" spans="1:4" s="10" customFormat="1" ht="17.100000000000001" customHeight="1">
      <c r="A28" s="11" t="s">
        <v>18</v>
      </c>
      <c r="B28" s="15">
        <v>2889</v>
      </c>
      <c r="C28" s="15"/>
      <c r="D28" s="15">
        <v>3991</v>
      </c>
    </row>
    <row r="29" spans="1:4" s="10" customFormat="1" ht="17.100000000000001" customHeight="1">
      <c r="A29" s="11" t="s">
        <v>19</v>
      </c>
      <c r="B29" s="12">
        <v>0</v>
      </c>
      <c r="C29" s="12"/>
      <c r="D29" s="12">
        <v>100</v>
      </c>
    </row>
    <row r="30" spans="1:4" s="10" customFormat="1" ht="17.100000000000001" customHeight="1">
      <c r="A30" s="11" t="s">
        <v>20</v>
      </c>
      <c r="B30" s="12"/>
      <c r="C30" s="12"/>
      <c r="D30" s="12"/>
    </row>
    <row r="31" spans="1:4" s="10" customFormat="1" ht="17.100000000000001" customHeight="1">
      <c r="A31" s="16" t="s">
        <v>21</v>
      </c>
      <c r="B31" s="17">
        <f>B20+B6</f>
        <v>7555</v>
      </c>
      <c r="C31" s="17" t="e">
        <f>C20+C6</f>
        <v>#REF!</v>
      </c>
      <c r="D31" s="17">
        <f>D20+D6</f>
        <v>9122</v>
      </c>
    </row>
    <row r="32" spans="1:4" s="10" customFormat="1" ht="17.100000000000001" customHeight="1">
      <c r="A32" s="52" t="s">
        <v>22</v>
      </c>
      <c r="B32" s="44" t="s">
        <v>68</v>
      </c>
      <c r="C32" s="18"/>
      <c r="D32" s="45" t="s">
        <v>69</v>
      </c>
    </row>
    <row r="33" spans="1:4" s="10" customFormat="1" ht="26.25" customHeight="1">
      <c r="A33" s="53"/>
      <c r="B33" s="44"/>
      <c r="C33" s="19"/>
      <c r="D33" s="46"/>
    </row>
    <row r="34" spans="1:4" s="10" customFormat="1" ht="17.100000000000001" customHeight="1">
      <c r="A34" s="20" t="s">
        <v>23</v>
      </c>
      <c r="B34" s="21">
        <f>B35+B36+B37</f>
        <v>1448</v>
      </c>
      <c r="C34" s="21">
        <f t="shared" ref="C34:D34" si="1">C35+C36+C37</f>
        <v>0</v>
      </c>
      <c r="D34" s="21">
        <f t="shared" si="1"/>
        <v>1986</v>
      </c>
    </row>
    <row r="35" spans="1:4" s="10" customFormat="1" ht="30.75" customHeight="1">
      <c r="A35" s="11" t="s">
        <v>24</v>
      </c>
      <c r="B35" s="22">
        <v>1448</v>
      </c>
      <c r="C35" s="22"/>
      <c r="D35" s="22">
        <v>1986</v>
      </c>
    </row>
    <row r="36" spans="1:4" s="10" customFormat="1" ht="17.100000000000001" hidden="1" customHeight="1">
      <c r="A36" s="11"/>
      <c r="B36" s="22"/>
      <c r="C36" s="22"/>
      <c r="D36" s="22"/>
    </row>
    <row r="37" spans="1:4" s="10" customFormat="1" ht="28.5" customHeight="1">
      <c r="A37" s="11" t="s">
        <v>25</v>
      </c>
      <c r="B37" s="22">
        <v>0</v>
      </c>
      <c r="C37" s="22"/>
      <c r="D37" s="22">
        <v>0</v>
      </c>
    </row>
    <row r="38" spans="1:4" s="10" customFormat="1" ht="17.100000000000001" customHeight="1">
      <c r="A38" s="20" t="s">
        <v>26</v>
      </c>
      <c r="B38" s="21">
        <f>B39+B40+B41+B50+B51+B52+B47+B46</f>
        <v>569</v>
      </c>
      <c r="C38" s="21">
        <f t="shared" ref="C38" si="2">C39+C40+C41+C50+C51+C52+C47</f>
        <v>0</v>
      </c>
      <c r="D38" s="21">
        <f>D39+D40+D41+D50+D51+D52+D47+D46</f>
        <v>640</v>
      </c>
    </row>
    <row r="39" spans="1:4" s="10" customFormat="1" ht="17.100000000000001" customHeight="1">
      <c r="A39" s="11" t="s">
        <v>27</v>
      </c>
      <c r="B39" s="22">
        <v>0</v>
      </c>
      <c r="C39" s="22"/>
      <c r="D39" s="22"/>
    </row>
    <row r="40" spans="1:4" s="10" customFormat="1" ht="44.25" customHeight="1">
      <c r="A40" s="11" t="s">
        <v>28</v>
      </c>
      <c r="B40" s="22">
        <v>40</v>
      </c>
      <c r="C40" s="22"/>
      <c r="D40" s="22">
        <v>48</v>
      </c>
    </row>
    <row r="41" spans="1:4" s="10" customFormat="1" ht="17.100000000000001" customHeight="1">
      <c r="A41" s="11" t="s">
        <v>29</v>
      </c>
      <c r="B41" s="23">
        <f>161+144+88</f>
        <v>393</v>
      </c>
      <c r="C41" s="23"/>
      <c r="D41" s="23">
        <f>273+224+82-124</f>
        <v>455</v>
      </c>
    </row>
    <row r="42" spans="1:4" s="10" customFormat="1" ht="17.100000000000001" customHeight="1">
      <c r="A42" s="24" t="s">
        <v>30</v>
      </c>
      <c r="B42" s="25">
        <v>0</v>
      </c>
      <c r="C42" s="25"/>
      <c r="D42" s="25"/>
    </row>
    <row r="43" spans="1:4" s="10" customFormat="1" ht="17.100000000000001" customHeight="1">
      <c r="A43" s="24" t="s">
        <v>78</v>
      </c>
      <c r="B43" s="25">
        <f>42+144</f>
        <v>186</v>
      </c>
      <c r="C43" s="25"/>
      <c r="D43" s="25">
        <f>129+224</f>
        <v>353</v>
      </c>
    </row>
    <row r="44" spans="1:4" s="10" customFormat="1" ht="17.100000000000001" customHeight="1">
      <c r="A44" s="26" t="s">
        <v>31</v>
      </c>
      <c r="B44" s="25">
        <v>144</v>
      </c>
      <c r="C44" s="25"/>
      <c r="D44" s="25">
        <v>224</v>
      </c>
    </row>
    <row r="45" spans="1:4" s="10" customFormat="1" ht="17.100000000000001" customHeight="1">
      <c r="A45" s="26" t="s">
        <v>32</v>
      </c>
      <c r="B45" s="25">
        <v>0</v>
      </c>
      <c r="C45" s="25"/>
      <c r="D45" s="25">
        <v>8</v>
      </c>
    </row>
    <row r="46" spans="1:4" s="10" customFormat="1" ht="69" customHeight="1">
      <c r="A46" s="11" t="s">
        <v>33</v>
      </c>
      <c r="B46" s="22">
        <v>0</v>
      </c>
      <c r="C46" s="22"/>
      <c r="D46" s="22">
        <v>0</v>
      </c>
    </row>
    <row r="47" spans="1:4" s="10" customFormat="1" ht="30.75" customHeight="1">
      <c r="A47" s="11" t="s">
        <v>34</v>
      </c>
      <c r="B47" s="22">
        <v>0</v>
      </c>
      <c r="C47" s="22"/>
      <c r="D47" s="22">
        <v>0</v>
      </c>
    </row>
    <row r="48" spans="1:4" s="10" customFormat="1" ht="41.25" customHeight="1">
      <c r="A48" s="11" t="s">
        <v>35</v>
      </c>
      <c r="B48" s="22">
        <v>0</v>
      </c>
      <c r="C48" s="22"/>
      <c r="D48" s="22">
        <v>0</v>
      </c>
    </row>
    <row r="49" spans="1:4" s="10" customFormat="1" ht="39" customHeight="1">
      <c r="A49" s="11" t="s">
        <v>36</v>
      </c>
      <c r="B49" s="22">
        <v>0</v>
      </c>
      <c r="C49" s="22"/>
      <c r="D49" s="22">
        <v>0</v>
      </c>
    </row>
    <row r="50" spans="1:4" s="10" customFormat="1" ht="17.100000000000001" customHeight="1">
      <c r="A50" s="11" t="s">
        <v>37</v>
      </c>
      <c r="B50" s="22">
        <v>0</v>
      </c>
      <c r="C50" s="22"/>
      <c r="D50" s="22">
        <v>0</v>
      </c>
    </row>
    <row r="51" spans="1:4" s="10" customFormat="1" ht="17.100000000000001" customHeight="1">
      <c r="A51" s="11" t="s">
        <v>38</v>
      </c>
      <c r="B51" s="22">
        <v>1</v>
      </c>
      <c r="C51" s="22"/>
      <c r="D51" s="22">
        <v>2</v>
      </c>
    </row>
    <row r="52" spans="1:4" s="10" customFormat="1" ht="17.100000000000001" customHeight="1">
      <c r="A52" s="11" t="s">
        <v>39</v>
      </c>
      <c r="B52" s="22">
        <v>135</v>
      </c>
      <c r="C52" s="22"/>
      <c r="D52" s="22">
        <v>135</v>
      </c>
    </row>
    <row r="53" spans="1:4" s="10" customFormat="1" ht="17.100000000000001" customHeight="1">
      <c r="A53" s="20" t="s">
        <v>40</v>
      </c>
      <c r="B53" s="21">
        <f>B54+B55+B56+B57</f>
        <v>790</v>
      </c>
      <c r="C53" s="21">
        <f>C54+C55+C56+C57</f>
        <v>0</v>
      </c>
      <c r="D53" s="21">
        <f>D54+D55+D56+D57</f>
        <v>1231</v>
      </c>
    </row>
    <row r="54" spans="1:4" s="10" customFormat="1" ht="18" customHeight="1">
      <c r="A54" s="27" t="s">
        <v>41</v>
      </c>
      <c r="B54" s="22"/>
      <c r="C54" s="22"/>
      <c r="D54" s="28"/>
    </row>
    <row r="55" spans="1:4" s="10" customFormat="1" ht="17.100000000000001" customHeight="1">
      <c r="A55" s="11" t="s">
        <v>42</v>
      </c>
      <c r="B55" s="22">
        <v>36</v>
      </c>
      <c r="C55" s="29"/>
      <c r="D55" s="22">
        <v>102</v>
      </c>
    </row>
    <row r="56" spans="1:4" s="10" customFormat="1" ht="19.5" customHeight="1">
      <c r="A56" s="11" t="s">
        <v>43</v>
      </c>
      <c r="B56" s="22"/>
      <c r="C56" s="29"/>
      <c r="D56" s="22"/>
    </row>
    <row r="57" spans="1:4" s="10" customFormat="1" ht="17.100000000000001" customHeight="1">
      <c r="A57" s="11" t="s">
        <v>44</v>
      </c>
      <c r="B57" s="22">
        <v>754</v>
      </c>
      <c r="C57" s="29"/>
      <c r="D57" s="22">
        <v>1129</v>
      </c>
    </row>
    <row r="58" spans="1:4" s="10" customFormat="1" ht="40.5" customHeight="1">
      <c r="A58" s="16" t="s">
        <v>79</v>
      </c>
      <c r="B58" s="22">
        <v>4295</v>
      </c>
      <c r="C58" s="29"/>
      <c r="D58" s="22">
        <v>5372</v>
      </c>
    </row>
    <row r="59" spans="1:4" s="10" customFormat="1" ht="17.100000000000001" customHeight="1">
      <c r="A59" s="16" t="s">
        <v>45</v>
      </c>
      <c r="B59" s="30">
        <f>B34+B38+B53+B58</f>
        <v>7102</v>
      </c>
      <c r="C59" s="30">
        <f>C34+C38+C53+C58</f>
        <v>0</v>
      </c>
      <c r="D59" s="30">
        <f>D34+D38+D53+D58</f>
        <v>9229</v>
      </c>
    </row>
    <row r="60" spans="1:4" s="10" customFormat="1" ht="17.100000000000001" customHeight="1">
      <c r="A60" s="16" t="s">
        <v>46</v>
      </c>
      <c r="B60" s="30">
        <f>B31-B59</f>
        <v>453</v>
      </c>
      <c r="C60" s="30" t="e">
        <f>C31-C59</f>
        <v>#REF!</v>
      </c>
      <c r="D60" s="30">
        <f>D31-D59</f>
        <v>-107</v>
      </c>
    </row>
    <row r="61" spans="1:4" s="10" customFormat="1" ht="17.100000000000001" customHeight="1">
      <c r="A61" s="42" t="s">
        <v>47</v>
      </c>
      <c r="B61" s="44" t="s">
        <v>74</v>
      </c>
      <c r="C61" s="40"/>
      <c r="D61" s="45" t="s">
        <v>75</v>
      </c>
    </row>
    <row r="62" spans="1:4" s="10" customFormat="1" ht="31.5" customHeight="1">
      <c r="A62" s="43"/>
      <c r="B62" s="44"/>
      <c r="C62" s="41"/>
      <c r="D62" s="46"/>
    </row>
    <row r="63" spans="1:4" s="10" customFormat="1" ht="17.100000000000001" customHeight="1">
      <c r="A63" s="16" t="s">
        <v>48</v>
      </c>
      <c r="B63" s="31"/>
      <c r="C63" s="31">
        <f t="shared" ref="C63" si="3">C66+C75</f>
        <v>0</v>
      </c>
      <c r="D63" s="31"/>
    </row>
    <row r="64" spans="1:4" s="10" customFormat="1" ht="17.100000000000001" customHeight="1">
      <c r="A64" s="11" t="s">
        <v>49</v>
      </c>
      <c r="B64" s="22"/>
      <c r="C64" s="22"/>
      <c r="D64" s="22"/>
    </row>
    <row r="65" spans="1:4" s="10" customFormat="1" ht="17.100000000000001" customHeight="1">
      <c r="A65" s="11" t="s">
        <v>50</v>
      </c>
      <c r="B65" s="22"/>
      <c r="C65" s="22"/>
      <c r="D65" s="22"/>
    </row>
    <row r="66" spans="1:4" s="10" customFormat="1" ht="17.100000000000001" customHeight="1">
      <c r="A66" s="11" t="s">
        <v>51</v>
      </c>
      <c r="B66" s="22">
        <v>0</v>
      </c>
      <c r="C66" s="22"/>
      <c r="D66" s="22">
        <v>0</v>
      </c>
    </row>
    <row r="67" spans="1:4" s="10" customFormat="1" ht="17.100000000000001" customHeight="1">
      <c r="A67" s="11" t="s">
        <v>52</v>
      </c>
      <c r="B67" s="22"/>
      <c r="C67" s="22"/>
      <c r="D67" s="22"/>
    </row>
    <row r="68" spans="1:4" s="10" customFormat="1" ht="17.100000000000001" customHeight="1">
      <c r="A68" s="11" t="s">
        <v>53</v>
      </c>
      <c r="B68" s="22"/>
      <c r="C68" s="22"/>
      <c r="D68" s="22"/>
    </row>
    <row r="69" spans="1:4" s="10" customFormat="1" ht="17.100000000000001" customHeight="1">
      <c r="A69" s="11" t="s">
        <v>54</v>
      </c>
      <c r="B69" s="22"/>
      <c r="C69" s="22"/>
      <c r="D69" s="22"/>
    </row>
    <row r="70" spans="1:4" s="10" customFormat="1" ht="17.100000000000001" customHeight="1">
      <c r="A70" s="11" t="s">
        <v>55</v>
      </c>
      <c r="B70" s="22"/>
      <c r="C70" s="22"/>
      <c r="D70" s="22"/>
    </row>
    <row r="71" spans="1:4" s="10" customFormat="1" ht="17.100000000000001" customHeight="1">
      <c r="A71" s="11" t="s">
        <v>56</v>
      </c>
      <c r="B71" s="22"/>
      <c r="C71" s="22"/>
      <c r="D71" s="22"/>
    </row>
    <row r="72" spans="1:4" s="10" customFormat="1" ht="17.100000000000001" customHeight="1">
      <c r="A72" s="32" t="s">
        <v>57</v>
      </c>
      <c r="B72" s="22"/>
      <c r="C72" s="22"/>
      <c r="D72" s="22"/>
    </row>
    <row r="73" spans="1:4" s="10" customFormat="1" ht="17.100000000000001" customHeight="1">
      <c r="A73" s="32" t="s">
        <v>58</v>
      </c>
      <c r="B73" s="22"/>
      <c r="C73" s="22"/>
      <c r="D73" s="22"/>
    </row>
    <row r="74" spans="1:4" s="10" customFormat="1" ht="17.100000000000001" customHeight="1">
      <c r="A74" s="11" t="s">
        <v>59</v>
      </c>
      <c r="B74" s="22"/>
      <c r="C74" s="22"/>
      <c r="D74" s="22"/>
    </row>
    <row r="75" spans="1:4" s="10" customFormat="1" ht="17.100000000000001" customHeight="1">
      <c r="A75" s="38" t="s">
        <v>60</v>
      </c>
      <c r="B75" s="39">
        <v>-453</v>
      </c>
      <c r="C75" s="39"/>
      <c r="D75" s="39">
        <v>107</v>
      </c>
    </row>
    <row r="76" spans="1:4" s="10" customFormat="1" ht="17.100000000000001" customHeight="1">
      <c r="A76" s="11" t="s">
        <v>61</v>
      </c>
      <c r="B76" s="33">
        <v>563</v>
      </c>
      <c r="C76" s="33"/>
      <c r="D76" s="33">
        <v>0</v>
      </c>
    </row>
    <row r="77" spans="1:4" s="10" customFormat="1" ht="17.100000000000001" customHeight="1">
      <c r="A77" s="11" t="s">
        <v>62</v>
      </c>
      <c r="B77" s="34">
        <v>34</v>
      </c>
      <c r="C77" s="34"/>
      <c r="D77" s="34">
        <v>0</v>
      </c>
    </row>
    <row r="78" spans="1:4" s="10" customFormat="1" ht="17.100000000000001" customHeight="1">
      <c r="A78" s="35" t="s">
        <v>63</v>
      </c>
      <c r="B78" s="36"/>
      <c r="C78" s="36"/>
      <c r="D78" s="36"/>
    </row>
    <row r="79" spans="1:4" s="10" customFormat="1" ht="17.100000000000001" customHeight="1">
      <c r="A79" s="16" t="s">
        <v>64</v>
      </c>
      <c r="B79" s="30">
        <v>0</v>
      </c>
      <c r="C79" s="30"/>
      <c r="D79" s="30">
        <v>0</v>
      </c>
    </row>
    <row r="80" spans="1:4" s="10" customFormat="1" ht="17.100000000000001" customHeight="1">
      <c r="A80" s="11" t="s">
        <v>65</v>
      </c>
      <c r="B80" s="30">
        <v>0</v>
      </c>
      <c r="C80" s="30"/>
      <c r="D80" s="30">
        <v>0</v>
      </c>
    </row>
    <row r="81" spans="1:4" s="10" customFormat="1" ht="17.100000000000001" customHeight="1">
      <c r="A81" s="11" t="s">
        <v>66</v>
      </c>
      <c r="B81" s="30">
        <v>0</v>
      </c>
      <c r="C81" s="30"/>
      <c r="D81" s="30">
        <v>0</v>
      </c>
    </row>
    <row r="82" spans="1:4" s="10" customFormat="1" ht="17.100000000000001" customHeight="1">
      <c r="A82" s="8" t="s">
        <v>67</v>
      </c>
      <c r="B82" s="30">
        <v>0</v>
      </c>
      <c r="C82" s="37"/>
      <c r="D82" s="30">
        <v>0</v>
      </c>
    </row>
    <row r="83" spans="1:4" ht="15.75">
      <c r="A83" s="1"/>
      <c r="B83" s="2"/>
      <c r="C83" s="2"/>
      <c r="D83" s="2"/>
    </row>
    <row r="84" spans="1:4" ht="15.75">
      <c r="A84" s="1"/>
      <c r="B84" s="2"/>
      <c r="C84" s="2"/>
      <c r="D84" s="2"/>
    </row>
    <row r="85" spans="1:4" ht="15.75">
      <c r="A85" s="1"/>
      <c r="B85" s="2"/>
      <c r="C85" s="2"/>
      <c r="D85" s="2"/>
    </row>
    <row r="86" spans="1:4" ht="15.75">
      <c r="A86" s="1"/>
      <c r="B86" s="2"/>
      <c r="C86" s="2"/>
      <c r="D86" s="2"/>
    </row>
    <row r="87" spans="1:4" ht="15.75">
      <c r="A87" s="1"/>
      <c r="B87" s="2"/>
      <c r="C87" s="2"/>
      <c r="D87" s="2"/>
    </row>
    <row r="88" spans="1:4" ht="15.75">
      <c r="A88" s="1"/>
      <c r="B88" s="2"/>
      <c r="C88" s="2"/>
      <c r="D88" s="2"/>
    </row>
    <row r="89" spans="1:4" ht="15.75">
      <c r="A89" s="1"/>
      <c r="B89" s="2"/>
      <c r="C89" s="2"/>
      <c r="D89" s="2"/>
    </row>
    <row r="90" spans="1:4" ht="15.75">
      <c r="A90" s="1"/>
      <c r="B90" s="2"/>
      <c r="C90" s="2"/>
      <c r="D90" s="2"/>
    </row>
    <row r="91" spans="1:4" ht="15.75">
      <c r="A91" s="1"/>
      <c r="B91" s="2"/>
      <c r="C91" s="2"/>
      <c r="D91" s="2"/>
    </row>
    <row r="92" spans="1:4" ht="15.75">
      <c r="A92" s="1"/>
      <c r="B92" s="2"/>
      <c r="C92" s="2"/>
      <c r="D92" s="2"/>
    </row>
    <row r="93" spans="1:4" ht="15.75">
      <c r="A93" s="1"/>
      <c r="B93" s="2"/>
      <c r="C93" s="2"/>
      <c r="D93" s="2"/>
    </row>
    <row r="94" spans="1:4" ht="15.75">
      <c r="A94" s="1"/>
      <c r="B94" s="2"/>
      <c r="C94" s="2"/>
      <c r="D94" s="2"/>
    </row>
    <row r="95" spans="1:4" ht="15.75">
      <c r="A95" s="1"/>
      <c r="B95" s="2"/>
      <c r="C95" s="2"/>
      <c r="D95" s="2"/>
    </row>
    <row r="96" spans="1:4" ht="15.75">
      <c r="A96" s="1"/>
      <c r="B96" s="2"/>
      <c r="C96" s="2"/>
      <c r="D96" s="2"/>
    </row>
    <row r="97" spans="1:4" ht="15.75">
      <c r="A97" s="1"/>
      <c r="B97" s="2"/>
      <c r="C97" s="2"/>
      <c r="D97" s="2"/>
    </row>
    <row r="98" spans="1:4" ht="15.75">
      <c r="A98" s="1"/>
      <c r="B98" s="2"/>
      <c r="C98" s="2"/>
      <c r="D98" s="2"/>
    </row>
    <row r="99" spans="1:4" ht="15.75">
      <c r="A99" s="1"/>
      <c r="B99" s="2"/>
      <c r="C99" s="2"/>
      <c r="D99" s="2"/>
    </row>
    <row r="100" spans="1:4" ht="15.75">
      <c r="A100" s="1"/>
      <c r="B100" s="2"/>
      <c r="C100" s="2"/>
      <c r="D100" s="2"/>
    </row>
    <row r="101" spans="1:4" ht="15.75">
      <c r="A101" s="1"/>
      <c r="B101" s="2"/>
      <c r="C101" s="2"/>
      <c r="D101" s="2"/>
    </row>
    <row r="102" spans="1:4" ht="15.75">
      <c r="A102" s="1"/>
      <c r="B102" s="2"/>
      <c r="C102" s="2"/>
      <c r="D102" s="2"/>
    </row>
    <row r="103" spans="1:4" ht="15.75">
      <c r="A103" s="1"/>
      <c r="B103" s="2"/>
      <c r="C103" s="2"/>
      <c r="D103" s="2"/>
    </row>
    <row r="104" spans="1:4" ht="15.75">
      <c r="A104" s="1"/>
      <c r="B104" s="2"/>
      <c r="C104" s="2"/>
      <c r="D104" s="2"/>
    </row>
    <row r="105" spans="1:4" ht="15.75">
      <c r="A105" s="1"/>
      <c r="B105" s="2"/>
      <c r="C105" s="2"/>
      <c r="D105" s="2"/>
    </row>
    <row r="106" spans="1:4" ht="15.75">
      <c r="A106" s="1"/>
      <c r="B106" s="2"/>
      <c r="C106" s="2"/>
      <c r="D106" s="2"/>
    </row>
    <row r="107" spans="1:4" ht="15.75">
      <c r="A107" s="1"/>
      <c r="B107" s="2"/>
      <c r="C107" s="2"/>
      <c r="D107" s="2"/>
    </row>
    <row r="108" spans="1:4" ht="15.75">
      <c r="A108" s="1"/>
      <c r="B108" s="2"/>
      <c r="C108" s="2"/>
      <c r="D108" s="2"/>
    </row>
    <row r="109" spans="1:4" ht="15.75">
      <c r="A109" s="1"/>
      <c r="B109" s="2"/>
      <c r="C109" s="2"/>
      <c r="D109" s="2"/>
    </row>
    <row r="110" spans="1:4" ht="15.75">
      <c r="A110" s="1"/>
      <c r="B110" s="2"/>
      <c r="C110" s="2"/>
      <c r="D110" s="2"/>
    </row>
    <row r="111" spans="1:4" ht="15.75">
      <c r="A111" s="1"/>
      <c r="B111" s="2"/>
      <c r="C111" s="2"/>
      <c r="D111" s="2"/>
    </row>
    <row r="112" spans="1:4" ht="15.75">
      <c r="A112" s="1"/>
      <c r="B112" s="2"/>
      <c r="C112" s="2"/>
      <c r="D112" s="2"/>
    </row>
    <row r="113" spans="1:4" ht="15.75">
      <c r="A113" s="1"/>
      <c r="B113" s="2"/>
      <c r="C113" s="2"/>
      <c r="D113" s="2"/>
    </row>
    <row r="114" spans="1:4" ht="15.75">
      <c r="A114" s="1"/>
      <c r="B114" s="2"/>
      <c r="C114" s="2"/>
      <c r="D114" s="2"/>
    </row>
    <row r="115" spans="1:4" ht="15.75">
      <c r="A115" s="1"/>
      <c r="B115" s="2"/>
      <c r="C115" s="2"/>
      <c r="D115" s="2"/>
    </row>
    <row r="116" spans="1:4" ht="15.75">
      <c r="A116" s="1"/>
      <c r="B116" s="2"/>
      <c r="C116" s="2"/>
      <c r="D116" s="2"/>
    </row>
    <row r="117" spans="1:4" ht="15.75">
      <c r="A117" s="1"/>
      <c r="B117" s="2"/>
      <c r="C117" s="2"/>
      <c r="D117" s="2"/>
    </row>
    <row r="118" spans="1:4" ht="15.75">
      <c r="A118" s="1"/>
      <c r="B118" s="2"/>
      <c r="C118" s="2"/>
      <c r="D118" s="2"/>
    </row>
    <row r="119" spans="1:4" ht="15.75">
      <c r="A119" s="1"/>
      <c r="B119" s="2"/>
      <c r="C119" s="2"/>
      <c r="D119" s="2"/>
    </row>
    <row r="120" spans="1:4" ht="15.75">
      <c r="A120" s="1"/>
      <c r="B120" s="2"/>
      <c r="C120" s="2"/>
      <c r="D120" s="2"/>
    </row>
    <row r="121" spans="1:4" ht="15.75">
      <c r="A121" s="1"/>
      <c r="B121" s="2"/>
      <c r="C121" s="2"/>
      <c r="D121" s="2"/>
    </row>
    <row r="122" spans="1:4" ht="15.75">
      <c r="A122" s="1"/>
      <c r="B122" s="2"/>
      <c r="C122" s="2"/>
      <c r="D122" s="2"/>
    </row>
    <row r="123" spans="1:4" ht="15.75">
      <c r="A123" s="1"/>
      <c r="B123" s="2"/>
      <c r="C123" s="2"/>
      <c r="D123" s="2"/>
    </row>
    <row r="124" spans="1:4" ht="15.75">
      <c r="A124" s="1"/>
      <c r="B124" s="2"/>
      <c r="C124" s="2"/>
      <c r="D124" s="2"/>
    </row>
    <row r="125" spans="1:4" ht="15.75">
      <c r="A125" s="1"/>
      <c r="B125" s="2"/>
      <c r="C125" s="2"/>
      <c r="D125" s="2"/>
    </row>
    <row r="126" spans="1:4" ht="15.75">
      <c r="A126" s="1"/>
      <c r="B126" s="2"/>
      <c r="C126" s="2"/>
      <c r="D126" s="2"/>
    </row>
    <row r="127" spans="1:4" ht="15.75">
      <c r="A127" s="1"/>
      <c r="B127" s="2"/>
      <c r="C127" s="2"/>
      <c r="D127" s="2"/>
    </row>
    <row r="128" spans="1:4" ht="15.75">
      <c r="A128" s="1"/>
      <c r="B128" s="2"/>
      <c r="C128" s="2"/>
      <c r="D128" s="2"/>
    </row>
    <row r="129" spans="1:4" ht="15.75">
      <c r="A129" s="1"/>
      <c r="B129" s="2"/>
      <c r="C129" s="2"/>
      <c r="D129" s="2"/>
    </row>
    <row r="130" spans="1:4" ht="15.75">
      <c r="A130" s="1"/>
      <c r="B130" s="2"/>
      <c r="C130" s="2"/>
      <c r="D130" s="2"/>
    </row>
    <row r="131" spans="1:4" ht="15.75">
      <c r="A131" s="1"/>
      <c r="B131" s="2"/>
      <c r="C131" s="2"/>
      <c r="D131" s="2"/>
    </row>
    <row r="132" spans="1:4" ht="15.75">
      <c r="A132" s="1"/>
      <c r="B132" s="2"/>
      <c r="C132" s="2"/>
      <c r="D132" s="2"/>
    </row>
    <row r="133" spans="1:4" ht="15.75">
      <c r="A133" s="1"/>
      <c r="B133" s="2"/>
      <c r="C133" s="2"/>
      <c r="D133" s="2"/>
    </row>
    <row r="134" spans="1:4" ht="15.75">
      <c r="A134" s="1"/>
      <c r="B134" s="2"/>
      <c r="C134" s="2"/>
      <c r="D134" s="2"/>
    </row>
    <row r="135" spans="1:4" ht="15.75">
      <c r="A135" s="1"/>
      <c r="B135" s="2"/>
      <c r="C135" s="2"/>
      <c r="D135" s="2"/>
    </row>
    <row r="136" spans="1:4" ht="15.75">
      <c r="A136" s="1"/>
      <c r="B136" s="2"/>
      <c r="C136" s="2"/>
      <c r="D136" s="2"/>
    </row>
    <row r="137" spans="1:4" ht="15.75">
      <c r="A137" s="1"/>
      <c r="B137" s="2"/>
      <c r="C137" s="2"/>
      <c r="D137" s="2"/>
    </row>
    <row r="138" spans="1:4" ht="15.75">
      <c r="A138" s="1"/>
      <c r="B138" s="2"/>
      <c r="C138" s="2"/>
      <c r="D138" s="2"/>
    </row>
    <row r="139" spans="1:4" ht="15.75">
      <c r="A139" s="1"/>
      <c r="B139" s="2"/>
      <c r="C139" s="2"/>
      <c r="D139" s="2"/>
    </row>
  </sheetData>
  <mergeCells count="10">
    <mergeCell ref="A61:A62"/>
    <mergeCell ref="B61:B62"/>
    <mergeCell ref="D61:D62"/>
    <mergeCell ref="A1:D1"/>
    <mergeCell ref="A2:D2"/>
    <mergeCell ref="B4:B5"/>
    <mergeCell ref="D4:D5"/>
    <mergeCell ref="A32:A33"/>
    <mergeCell ref="B32:B33"/>
    <mergeCell ref="D32:D33"/>
  </mergeCells>
  <pageMargins left="0.70866141732283472" right="0.70866141732283472" top="0.74803149606299213" bottom="0.74803149606299213" header="0.31496062992125984" footer="0.31496062992125984"/>
  <pageSetup paperSize="9" scale="95" fitToHeight="2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2022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2022-11-16T09:20:03Z</dcterms:modified>
</cp:coreProperties>
</file>